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net.nscl.msu.edu\files\user\adamsa\My Documents\"/>
    </mc:Choice>
  </mc:AlternateContent>
  <bookViews>
    <workbookView xWindow="0" yWindow="0" windowWidth="21570" windowHeight="8055"/>
  </bookViews>
  <sheets>
    <sheet name="60Ga" sheetId="1" r:id="rId1"/>
    <sheet name="73K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C11" i="1"/>
  <c r="C12" i="1" s="1"/>
  <c r="C13" i="1" s="1"/>
  <c r="F13" i="1" s="1"/>
  <c r="B2" i="1"/>
  <c r="E10" i="1" s="1"/>
  <c r="G10" i="1" l="1"/>
  <c r="B11" i="1"/>
  <c r="B12" i="1" s="1"/>
  <c r="F10" i="1"/>
  <c r="D11" i="1"/>
  <c r="D12" i="1" s="1"/>
  <c r="G12" i="1" s="1"/>
  <c r="G10" i="2"/>
  <c r="B11" i="2"/>
  <c r="E10" i="2"/>
  <c r="C11" i="2"/>
  <c r="F10" i="2"/>
  <c r="D11" i="2"/>
  <c r="F11" i="1"/>
  <c r="E12" i="1"/>
  <c r="B13" i="1"/>
  <c r="E13" i="1" s="1"/>
  <c r="E11" i="1"/>
  <c r="F12" i="1"/>
  <c r="D13" i="1" l="1"/>
  <c r="G13" i="1" s="1"/>
  <c r="G11" i="1"/>
  <c r="F11" i="2"/>
  <c r="C12" i="2"/>
  <c r="G11" i="2"/>
  <c r="D12" i="2"/>
  <c r="B12" i="2"/>
  <c r="E11" i="2"/>
  <c r="F12" i="2" l="1"/>
  <c r="C13" i="2"/>
  <c r="F13" i="2" s="1"/>
  <c r="D13" i="2"/>
  <c r="G13" i="2" s="1"/>
  <c r="G12" i="2"/>
  <c r="E12" i="2"/>
  <c r="B13" i="2"/>
  <c r="E13" i="2" s="1"/>
</calcChain>
</file>

<file path=xl/sharedStrings.xml><?xml version="1.0" encoding="utf-8"?>
<sst xmlns="http://schemas.openxmlformats.org/spreadsheetml/2006/main" count="45" uniqueCount="17">
  <si>
    <t>half life</t>
  </si>
  <si>
    <t>s</t>
  </si>
  <si>
    <t>FRIB Estimated Rates (msu.edu)</t>
  </si>
  <si>
    <t>full FRIB</t>
  </si>
  <si>
    <t>PAC 1</t>
  </si>
  <si>
    <t>PAC 2</t>
  </si>
  <si>
    <t>stopped beam rate</t>
  </si>
  <si>
    <t>time in beam</t>
  </si>
  <si>
    <t>time to move to detector</t>
  </si>
  <si>
    <t>time constant</t>
  </si>
  <si>
    <t>initial</t>
  </si>
  <si>
    <t>when removed from beam</t>
  </si>
  <si>
    <t>N</t>
  </si>
  <si>
    <t>decay rate</t>
  </si>
  <si>
    <t>time spent in detector</t>
  </si>
  <si>
    <t>when removed from the detector</t>
  </si>
  <si>
    <t>when placed in detector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</si>
</sst>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11" fontId="0" fillId="0" borderId="0" xfId="0" applyNumberFormat="1"/>
    <xf numFmtId="0" fontId="1" fillId="0" borderId="0" xfId="1"/>
    <xf numFmtId="0" fontId="0" fillId="0" borderId="0" xfId="0" applyAlignment="1">
      <alignment horizontal="right"/>
    </xf>
    <xf numFmtId="1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1" fontId="1" fillId="0" borderId="0" xfId="1" applyNumberFormat="1"/>
    <xf numFmtId="2" fontId="0" fillId="0" borderId="0" xfId="0" applyNumberFormat="1"/>
    <xf numFmtId="1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1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1" fontId="2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roups.nscl.msu.edu/frib/rates/fribrat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groups.nscl.msu.edu/frib/rates/fribrat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H19" sqref="H19"/>
    </sheetView>
  </sheetViews>
  <sheetFormatPr defaultRowHeight="15" x14ac:dyDescent="0.25"/>
  <cols>
    <col min="1" max="1" width="25" style="3" bestFit="1" customWidth="1"/>
    <col min="2" max="3" width="9.42578125" bestFit="1" customWidth="1"/>
    <col min="4" max="4" width="9.5703125" bestFit="1" customWidth="1"/>
    <col min="5" max="6" width="9.42578125" bestFit="1" customWidth="1"/>
    <col min="7" max="7" width="10.5703125" bestFit="1" customWidth="1"/>
  </cols>
  <sheetData>
    <row r="1" spans="1:8" x14ac:dyDescent="0.25">
      <c r="A1" s="3" t="s">
        <v>0</v>
      </c>
      <c r="B1" s="4">
        <v>7.0000000000000007E-2</v>
      </c>
      <c r="C1" s="6" t="s">
        <v>1</v>
      </c>
      <c r="D1" s="2" t="s">
        <v>2</v>
      </c>
    </row>
    <row r="2" spans="1:8" x14ac:dyDescent="0.25">
      <c r="A2" s="3" t="s">
        <v>9</v>
      </c>
      <c r="B2" s="4">
        <f>B1/0.693</f>
        <v>0.10101010101010102</v>
      </c>
      <c r="C2" s="6" t="s">
        <v>1</v>
      </c>
      <c r="D2" s="2"/>
    </row>
    <row r="3" spans="1:8" x14ac:dyDescent="0.25">
      <c r="A3" s="3" t="s">
        <v>7</v>
      </c>
      <c r="B3">
        <v>0.5</v>
      </c>
      <c r="C3" t="s">
        <v>1</v>
      </c>
      <c r="D3" s="7"/>
      <c r="E3" s="8"/>
    </row>
    <row r="4" spans="1:8" x14ac:dyDescent="0.25">
      <c r="A4" s="3" t="s">
        <v>8</v>
      </c>
      <c r="B4">
        <v>0.1</v>
      </c>
      <c r="C4" t="s">
        <v>1</v>
      </c>
      <c r="H4" s="1"/>
    </row>
    <row r="5" spans="1:8" x14ac:dyDescent="0.25">
      <c r="A5" s="3" t="s">
        <v>14</v>
      </c>
      <c r="B5">
        <v>0.5</v>
      </c>
      <c r="C5" t="s">
        <v>1</v>
      </c>
    </row>
    <row r="6" spans="1:8" x14ac:dyDescent="0.25">
      <c r="B6" s="4"/>
      <c r="C6" s="6"/>
    </row>
    <row r="7" spans="1:8" x14ac:dyDescent="0.25">
      <c r="B7" s="12" t="s">
        <v>4</v>
      </c>
      <c r="C7" s="12" t="s">
        <v>5</v>
      </c>
      <c r="D7" s="12" t="s">
        <v>3</v>
      </c>
      <c r="E7" s="12" t="s">
        <v>4</v>
      </c>
      <c r="F7" s="12" t="s">
        <v>5</v>
      </c>
      <c r="G7" s="12" t="s">
        <v>3</v>
      </c>
    </row>
    <row r="8" spans="1:8" x14ac:dyDescent="0.25">
      <c r="A8" s="3" t="s">
        <v>6</v>
      </c>
      <c r="B8" s="4">
        <v>956</v>
      </c>
      <c r="C8" s="4">
        <v>4780</v>
      </c>
      <c r="D8" s="4">
        <v>150000</v>
      </c>
      <c r="E8" s="5"/>
    </row>
    <row r="9" spans="1:8" x14ac:dyDescent="0.25">
      <c r="B9" s="14" t="s">
        <v>12</v>
      </c>
      <c r="C9" s="14"/>
      <c r="D9" s="14"/>
      <c r="E9" s="13" t="s">
        <v>13</v>
      </c>
      <c r="F9" s="13"/>
      <c r="G9" s="13"/>
    </row>
    <row r="10" spans="1:8" x14ac:dyDescent="0.25">
      <c r="A10" s="3" t="s">
        <v>10</v>
      </c>
      <c r="B10" s="4">
        <v>0</v>
      </c>
      <c r="C10" s="4">
        <v>0</v>
      </c>
      <c r="D10" s="1">
        <v>0</v>
      </c>
      <c r="E10" s="1">
        <f>B10/$B$2</f>
        <v>0</v>
      </c>
      <c r="F10" s="1">
        <f t="shared" ref="F10:G10" si="0">C10/$B$2</f>
        <v>0</v>
      </c>
      <c r="G10" s="1">
        <f t="shared" si="0"/>
        <v>0</v>
      </c>
    </row>
    <row r="11" spans="1:8" x14ac:dyDescent="0.25">
      <c r="A11" s="3" t="s">
        <v>11</v>
      </c>
      <c r="B11" s="1">
        <f>B$8*$B$2+(B10-B$8*$B$2)*EXP(-$B$3/$B$2)</f>
        <v>95.881642531699626</v>
      </c>
      <c r="C11" s="1">
        <f t="shared" ref="C11:D11" si="1">C$8*$B$2+(C10-C$8*$B$2)*EXP(-$B$3/$B$2)</f>
        <v>479.40821265849814</v>
      </c>
      <c r="D11" s="1">
        <f t="shared" si="1"/>
        <v>15044.190773802242</v>
      </c>
      <c r="E11" s="1">
        <f>B11/$B$2</f>
        <v>949.22826106382615</v>
      </c>
      <c r="F11" s="1">
        <f t="shared" ref="F11" si="2">C11/$B$2</f>
        <v>4746.1413053191309</v>
      </c>
      <c r="G11" s="1">
        <f t="shared" ref="G11" si="3">D11/$B$2</f>
        <v>148937.48866064218</v>
      </c>
    </row>
    <row r="12" spans="1:8" x14ac:dyDescent="0.25">
      <c r="A12" s="3" t="s">
        <v>16</v>
      </c>
      <c r="B12" s="1">
        <f>B11*EXP(-$B$4/$B$2)</f>
        <v>35.627383461687586</v>
      </c>
      <c r="C12" s="1">
        <f t="shared" ref="C12:D12" si="4">C11*EXP(-$B$4/$B$2)</f>
        <v>178.13691730843794</v>
      </c>
      <c r="D12" s="1">
        <f t="shared" si="4"/>
        <v>5590.0706268338263</v>
      </c>
      <c r="E12" s="11">
        <f>B12/$B$2</f>
        <v>352.71109627070706</v>
      </c>
      <c r="F12" s="11">
        <f t="shared" ref="F12" si="5">C12/$B$2</f>
        <v>1763.5554813535355</v>
      </c>
      <c r="G12" s="11">
        <f t="shared" ref="G12" si="6">D12/$B$2</f>
        <v>55341.699205654877</v>
      </c>
    </row>
    <row r="13" spans="1:8" x14ac:dyDescent="0.25">
      <c r="A13" s="3" t="s">
        <v>15</v>
      </c>
      <c r="B13" s="1">
        <f>B12*EXP(-$B$5/$B$2)</f>
        <v>0.25236332613128187</v>
      </c>
      <c r="C13" s="1">
        <f t="shared" ref="C13:D13" si="7">C12*EXP(-$B$5/$B$2)</f>
        <v>1.2618166306564094</v>
      </c>
      <c r="D13" s="1">
        <f t="shared" si="7"/>
        <v>39.596756192146735</v>
      </c>
      <c r="E13" s="11">
        <f>B13/$B$2</f>
        <v>2.4983969286996901</v>
      </c>
      <c r="F13" s="11">
        <f t="shared" ref="F13" si="8">C13/$B$2</f>
        <v>12.491984643498451</v>
      </c>
      <c r="G13" s="11">
        <f t="shared" ref="G13" si="9">D13/$B$2</f>
        <v>392.00788630225264</v>
      </c>
    </row>
  </sheetData>
  <mergeCells count="2">
    <mergeCell ref="B9:D9"/>
    <mergeCell ref="E9:G9"/>
  </mergeCells>
  <hyperlinks>
    <hyperlink ref="D1" r:id="rId1" display="https://groups.nscl.msu.edu/frib/rates/fribrates.html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B3" sqref="B3"/>
    </sheetView>
  </sheetViews>
  <sheetFormatPr defaultRowHeight="15" x14ac:dyDescent="0.25"/>
  <cols>
    <col min="1" max="1" width="25" style="3" bestFit="1" customWidth="1"/>
    <col min="2" max="3" width="9.42578125" bestFit="1" customWidth="1"/>
    <col min="4" max="4" width="9.5703125" bestFit="1" customWidth="1"/>
    <col min="5" max="6" width="9.42578125" bestFit="1" customWidth="1"/>
    <col min="7" max="7" width="10.5703125" bestFit="1" customWidth="1"/>
  </cols>
  <sheetData>
    <row r="1" spans="1:8" x14ac:dyDescent="0.25">
      <c r="A1" s="3" t="s">
        <v>0</v>
      </c>
      <c r="B1" s="4">
        <v>28.6</v>
      </c>
      <c r="C1" s="6" t="s">
        <v>1</v>
      </c>
      <c r="D1" s="2" t="s">
        <v>2</v>
      </c>
    </row>
    <row r="2" spans="1:8" x14ac:dyDescent="0.25">
      <c r="A2" s="3" t="s">
        <v>9</v>
      </c>
      <c r="B2" s="4">
        <f>B1/0.693</f>
        <v>41.269841269841272</v>
      </c>
      <c r="C2" s="6" t="s">
        <v>1</v>
      </c>
      <c r="D2" s="2"/>
    </row>
    <row r="3" spans="1:8" x14ac:dyDescent="0.25">
      <c r="A3" s="3" t="s">
        <v>7</v>
      </c>
      <c r="B3">
        <v>1</v>
      </c>
      <c r="C3" t="s">
        <v>1</v>
      </c>
      <c r="D3" s="7"/>
    </row>
    <row r="4" spans="1:8" x14ac:dyDescent="0.25">
      <c r="A4" s="3" t="s">
        <v>8</v>
      </c>
      <c r="B4">
        <v>0.1</v>
      </c>
      <c r="C4" t="s">
        <v>1</v>
      </c>
      <c r="H4" s="1"/>
    </row>
    <row r="5" spans="1:8" x14ac:dyDescent="0.25">
      <c r="A5" s="3" t="s">
        <v>14</v>
      </c>
      <c r="B5">
        <v>1</v>
      </c>
      <c r="C5" t="s">
        <v>1</v>
      </c>
    </row>
    <row r="6" spans="1:8" x14ac:dyDescent="0.25">
      <c r="B6" s="4"/>
      <c r="C6" s="6"/>
    </row>
    <row r="7" spans="1:8" x14ac:dyDescent="0.25">
      <c r="B7" s="5" t="s">
        <v>4</v>
      </c>
      <c r="C7" s="5" t="s">
        <v>5</v>
      </c>
      <c r="D7" s="5" t="s">
        <v>3</v>
      </c>
      <c r="E7" s="5"/>
      <c r="F7" s="5"/>
      <c r="G7" s="5"/>
    </row>
    <row r="8" spans="1:8" x14ac:dyDescent="0.25">
      <c r="A8" s="3" t="s">
        <v>6</v>
      </c>
      <c r="B8" s="4">
        <v>407000</v>
      </c>
      <c r="C8" s="4">
        <v>3670000</v>
      </c>
      <c r="D8" s="4">
        <v>114000000</v>
      </c>
      <c r="E8" s="5"/>
    </row>
    <row r="9" spans="1:8" x14ac:dyDescent="0.25">
      <c r="B9" s="9" t="s">
        <v>12</v>
      </c>
      <c r="C9" s="9"/>
      <c r="D9" s="9"/>
      <c r="E9" s="10" t="s">
        <v>13</v>
      </c>
      <c r="F9" s="10"/>
      <c r="G9" s="10"/>
    </row>
    <row r="10" spans="1:8" x14ac:dyDescent="0.25">
      <c r="A10" s="3" t="s">
        <v>10</v>
      </c>
      <c r="B10" s="4">
        <v>0</v>
      </c>
      <c r="C10" s="4">
        <v>0</v>
      </c>
      <c r="D10" s="1">
        <v>0</v>
      </c>
      <c r="E10" s="1">
        <f>B10/$B$2</f>
        <v>0</v>
      </c>
      <c r="F10" s="1">
        <f t="shared" ref="F10:G13" si="0">C10/$B$2</f>
        <v>0</v>
      </c>
      <c r="G10" s="1">
        <f t="shared" si="0"/>
        <v>0</v>
      </c>
    </row>
    <row r="11" spans="1:8" x14ac:dyDescent="0.25">
      <c r="A11" s="3" t="s">
        <v>11</v>
      </c>
      <c r="B11" s="1">
        <f>B$8*$B$2+(B10-B$8*$B$2)*EXP(-$B$3/$B$2)</f>
        <v>402108.62536336295</v>
      </c>
      <c r="C11" s="1">
        <f t="shared" ref="C11:D11" si="1">C$8*$B$2+(C10-C$8*$B$2)*EXP(-$B$3/$B$2)</f>
        <v>3625893.5014337599</v>
      </c>
      <c r="D11" s="1">
        <f t="shared" si="1"/>
        <v>112629934.37696171</v>
      </c>
      <c r="E11" s="1">
        <f>B11/$B$2</f>
        <v>9743.4013068814857</v>
      </c>
      <c r="F11" s="1">
        <f t="shared" si="0"/>
        <v>87858.188688587252</v>
      </c>
      <c r="G11" s="1">
        <f t="shared" si="0"/>
        <v>2729109.9483648413</v>
      </c>
    </row>
    <row r="12" spans="1:8" x14ac:dyDescent="0.25">
      <c r="A12" s="3" t="s">
        <v>16</v>
      </c>
      <c r="B12" s="1">
        <f>B11*EXP(-$B$4/$B$2)</f>
        <v>401135.4647303542</v>
      </c>
      <c r="C12" s="1">
        <f t="shared" ref="C12:D12" si="2">C11*EXP(-$B$4/$B$2)</f>
        <v>3617118.3183302167</v>
      </c>
      <c r="D12" s="1">
        <f t="shared" si="2"/>
        <v>112357353.75739661</v>
      </c>
      <c r="E12" s="1">
        <f>B12/$B$2</f>
        <v>9719.8208761585811</v>
      </c>
      <c r="F12" s="1">
        <f t="shared" si="0"/>
        <v>87645.559251847546</v>
      </c>
      <c r="G12" s="1">
        <f t="shared" si="0"/>
        <v>2722505.1102753794</v>
      </c>
    </row>
    <row r="13" spans="1:8" x14ac:dyDescent="0.25">
      <c r="A13" s="3" t="s">
        <v>15</v>
      </c>
      <c r="B13" s="1">
        <f>B12*EXP(-$B$5/$B$2)</f>
        <v>391532.45782300719</v>
      </c>
      <c r="C13" s="1">
        <f t="shared" ref="C13:D13" si="3">C12*EXP(-$B$5/$B$2)</f>
        <v>3530526.0938831321</v>
      </c>
      <c r="D13" s="1">
        <f t="shared" si="3"/>
        <v>109667568.0388768</v>
      </c>
      <c r="E13" s="1">
        <f>B13/$B$2</f>
        <v>9487.1326318651736</v>
      </c>
      <c r="F13" s="1">
        <f t="shared" si="0"/>
        <v>85547.363044091268</v>
      </c>
      <c r="G13" s="1">
        <f t="shared" si="0"/>
        <v>2657329.533249707</v>
      </c>
    </row>
    <row r="14" spans="1:8" x14ac:dyDescent="0.25">
      <c r="B14" s="1"/>
      <c r="C14" s="1"/>
      <c r="D14" s="1"/>
      <c r="E14" s="1"/>
      <c r="F14" s="1"/>
      <c r="G14" s="1"/>
    </row>
  </sheetData>
  <mergeCells count="2">
    <mergeCell ref="B9:D9"/>
    <mergeCell ref="E9:G9"/>
  </mergeCells>
  <hyperlinks>
    <hyperlink ref="D1" r:id="rId1" display="https://groups.nscl.msu.edu/frib/rates/fribrates.html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60Ga</vt:lpstr>
      <vt:lpstr>73Kr</vt:lpstr>
    </vt:vector>
  </TitlesOfParts>
  <Company>MSU NSCL/FRIB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Adams, Alexander</dc:creator>
  <cp:lastModifiedBy>Adams, Alexander</cp:lastModifiedBy>
  <dcterms:created xsi:type="dcterms:W3CDTF">2021-07-08T14:18:15Z</dcterms:created>
  <dcterms:modified xsi:type="dcterms:W3CDTF">2021-07-12T00:35:15Z</dcterms:modified>
</cp:coreProperties>
</file>